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/>
  <mc:AlternateContent xmlns:mc="http://schemas.openxmlformats.org/markup-compatibility/2006">
    <mc:Choice Requires="x15">
      <x15ac:absPath xmlns:x15ac="http://schemas.microsoft.com/office/spreadsheetml/2010/11/ac" url="/Users/kevin.booth/Downloads/"/>
    </mc:Choice>
  </mc:AlternateContent>
  <xr:revisionPtr revIDLastSave="0" documentId="13_ncr:1_{26241A87-5E7B-3D45-8BE6-388CBB786413}" xr6:coauthVersionLast="46" xr6:coauthVersionMax="46" xr10:uidLastSave="{00000000-0000-0000-0000-000000000000}"/>
  <bookViews>
    <workbookView xWindow="79360" yWindow="700" windowWidth="38400" windowHeight="21140" activeTab="1" xr2:uid="{00000000-000D-0000-FFFF-FFFF00000000}"/>
  </bookViews>
  <sheets>
    <sheet name="RevB" sheetId="1" r:id="rId1"/>
    <sheet name="RevC-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2" l="1"/>
  <c r="F3" i="2"/>
  <c r="F4" i="2"/>
  <c r="F5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" i="2"/>
  <c r="E3" i="2"/>
  <c r="E4" i="2"/>
  <c r="E5" i="2"/>
  <c r="E6" i="2"/>
  <c r="F6" i="2" s="1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" i="2"/>
  <c r="D2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" i="2"/>
</calcChain>
</file>

<file path=xl/sharedStrings.xml><?xml version="1.0" encoding="utf-8"?>
<sst xmlns="http://schemas.openxmlformats.org/spreadsheetml/2006/main" count="277" uniqueCount="136">
  <si>
    <t>Manufacturer Part Number</t>
  </si>
  <si>
    <t>Manufacturer</t>
  </si>
  <si>
    <t>Digi-Key Part Number</t>
  </si>
  <si>
    <t>Customer Reference</t>
  </si>
  <si>
    <t>Quantity</t>
  </si>
  <si>
    <t>Description</t>
  </si>
  <si>
    <t>TSW-105-07-F-T</t>
  </si>
  <si>
    <t>Samtec Inc.</t>
  </si>
  <si>
    <t>SAM12316-ND</t>
  </si>
  <si>
    <t>3x5 Jumper Block</t>
  </si>
  <si>
    <t>CONN HEADER VERT 15POS 2.54MM</t>
  </si>
  <si>
    <t>QPC02SXGN-RC</t>
  </si>
  <si>
    <t>Sullins Connector Solutions</t>
  </si>
  <si>
    <t>S9337-ND</t>
  </si>
  <si>
    <t>Jumpers</t>
  </si>
  <si>
    <t>CONN JUMPER SHORTING .100" GOLD</t>
  </si>
  <si>
    <t>78F100J-RC</t>
  </si>
  <si>
    <t>Bourns Inc.</t>
  </si>
  <si>
    <t>M10135-ND</t>
  </si>
  <si>
    <t>L2</t>
  </si>
  <si>
    <t>FIXED IND 10UH 370MA 750 MOHM TH</t>
  </si>
  <si>
    <t>1N4148</t>
  </si>
  <si>
    <t>ON Semiconductor</t>
  </si>
  <si>
    <t>1N4148FS-ND</t>
  </si>
  <si>
    <t>D2</t>
  </si>
  <si>
    <t>DIODE GEN PURP 100V 200MA DO35</t>
  </si>
  <si>
    <t>BC547B</t>
  </si>
  <si>
    <t>BC547BFS-ND</t>
  </si>
  <si>
    <t>Q1,Q2</t>
  </si>
  <si>
    <t>TRANS NPN 45V 0.1A TO-92</t>
  </si>
  <si>
    <t>SR151A331JAA</t>
  </si>
  <si>
    <t>AVX Corporation</t>
  </si>
  <si>
    <t>478-11694-ND</t>
  </si>
  <si>
    <t>C1</t>
  </si>
  <si>
    <t>CAP CER 330PF 100V C0G/NP0 RAD</t>
  </si>
  <si>
    <t>SR151A680JAR</t>
  </si>
  <si>
    <t>478-5215-ND</t>
  </si>
  <si>
    <t>C6</t>
  </si>
  <si>
    <t>CAP CER 68PF 100V NP0 RADIAL</t>
  </si>
  <si>
    <t>SR205E104MAR</t>
  </si>
  <si>
    <t>478-3192-ND</t>
  </si>
  <si>
    <t>C7</t>
  </si>
  <si>
    <t>CAP CER 0.1UF 50V Z5U RADIAL</t>
  </si>
  <si>
    <t>SR205E334MAR</t>
  </si>
  <si>
    <t>478-5733-ND</t>
  </si>
  <si>
    <t>C5</t>
  </si>
  <si>
    <t>CAP CER 0.33UF 50V Z5U RADIAL</t>
  </si>
  <si>
    <t>USV1E100MFD1TP</t>
  </si>
  <si>
    <t>Nichicon</t>
  </si>
  <si>
    <t>493-17440-1-ND</t>
  </si>
  <si>
    <t>C3,C8</t>
  </si>
  <si>
    <t>CAP ALUM 10UF 20% 25V RADIAL</t>
  </si>
  <si>
    <t>CF14JT1K00</t>
  </si>
  <si>
    <t>Stackpole Electronics Inc</t>
  </si>
  <si>
    <t>CF14JT1K00CT-ND</t>
  </si>
  <si>
    <t>R1,R62</t>
  </si>
  <si>
    <t>RES 1K OHM 1/4W 5% AXIAL</t>
  </si>
  <si>
    <t>CF14JT3K30</t>
  </si>
  <si>
    <t>CF14JT3K30CT-ND</t>
  </si>
  <si>
    <t>R2</t>
  </si>
  <si>
    <t>RES 3.3K OHM 1/4W 5% AXIAL</t>
  </si>
  <si>
    <t>CF14JT5K60</t>
  </si>
  <si>
    <t>CF14JT5K60CT-ND</t>
  </si>
  <si>
    <t>R3</t>
  </si>
  <si>
    <t>RES 5.6K OHM 1/4W 5% AXIAL</t>
  </si>
  <si>
    <t>CF14JT68R0</t>
  </si>
  <si>
    <t>CF14JT68R0CT-ND</t>
  </si>
  <si>
    <t>R4</t>
  </si>
  <si>
    <t>RES 68 OHM 1/4W 5% AXIAL</t>
  </si>
  <si>
    <t>CF14JT220R</t>
  </si>
  <si>
    <t>CF14JT220RCT-ND</t>
  </si>
  <si>
    <t>R5</t>
  </si>
  <si>
    <t>RES 220 OHM 1/4W 5% AXIAL</t>
  </si>
  <si>
    <t>CF14JT150R</t>
  </si>
  <si>
    <t>CF14JT150RCT-ND</t>
  </si>
  <si>
    <t>R8,R11,R12</t>
  </si>
  <si>
    <t>RES 150 OHM 1/4W 5% AXIAL</t>
  </si>
  <si>
    <t>CF14JT470R</t>
  </si>
  <si>
    <t>CF14JT470RCT-ND</t>
  </si>
  <si>
    <t>R61</t>
  </si>
  <si>
    <t>RES 470 OHM 1/4W 5% AXIAL</t>
  </si>
  <si>
    <t>L78L05CZ</t>
  </si>
  <si>
    <t>STMicroelectronics</t>
  </si>
  <si>
    <t>497-7268-ND</t>
  </si>
  <si>
    <t>U1</t>
  </si>
  <si>
    <t>IC REG LINEAR 5V 100MA TO92-3</t>
  </si>
  <si>
    <t>3296Y-1-102LF</t>
  </si>
  <si>
    <t>3296Y-102LF-ND</t>
  </si>
  <si>
    <t>RV1</t>
  </si>
  <si>
    <t>TRIMMER 1K OHM 0.5W PC PIN TOP</t>
  </si>
  <si>
    <t>CF14JT75R0</t>
  </si>
  <si>
    <t>CF14JT75R0CT-ND</t>
  </si>
  <si>
    <t>RES 75 OHM 1/4W 5% AXIAL</t>
  </si>
  <si>
    <t>10uF Electrolytic Capacitor</t>
  </si>
  <si>
    <t>1N4148 Diode</t>
  </si>
  <si>
    <t>75 Ohm 1/4W Resistor</t>
  </si>
  <si>
    <t>220 Ohm 1/4W Resistor</t>
  </si>
  <si>
    <t>150 Ohm 3/4W Resistor</t>
  </si>
  <si>
    <t>470 Ohm 1/4W Resistor</t>
  </si>
  <si>
    <t>1K Ohm 1/4W Resistor</t>
  </si>
  <si>
    <t>3.3K Ohm 1/4W Resistor</t>
  </si>
  <si>
    <t>5.6K Ohm 1/4W Resistor</t>
  </si>
  <si>
    <t>68  Ohm 1/4W Resistor</t>
  </si>
  <si>
    <t>BC547B NPN Transistor</t>
  </si>
  <si>
    <t>5V 78L05 Linear Regulator</t>
  </si>
  <si>
    <t>3x5 Pin Header</t>
  </si>
  <si>
    <t>0.1" Jumpers</t>
  </si>
  <si>
    <t>Notes</t>
  </si>
  <si>
    <t>Digi-Key Description</t>
  </si>
  <si>
    <t>1K Ohm 25 Turn Trimpot - Chroma Adjustment
(Triangular pin configuration - "Y")</t>
  </si>
  <si>
    <t>TRIMMER 220 OHM 0.5W PC PIN TOP</t>
  </si>
  <si>
    <t>If omitted, use R4=150 Ohm</t>
  </si>
  <si>
    <t>Use with RV2=220 Ohm (Preferred)</t>
  </si>
  <si>
    <t>R7</t>
  </si>
  <si>
    <t>RV2</t>
  </si>
  <si>
    <t>1K Ohm 25 Turn Trimpot - Chroma Adjustment
(In-line pin configuration - "W")</t>
  </si>
  <si>
    <t>220 Ohm 25 Turn Trimpot - Luma Adjustment
(In-line pin configuration - "W")</t>
  </si>
  <si>
    <t>3296W-1-221LF</t>
  </si>
  <si>
    <t>3296W-102LF-ND</t>
  </si>
  <si>
    <t>3296W-1-102LF</t>
  </si>
  <si>
    <t>3296W-1-221LF-ND</t>
  </si>
  <si>
    <r>
      <t>If omitted, use R7=150 Ohm</t>
    </r>
    <r>
      <rPr>
        <b/>
        <sz val="11"/>
        <rFont val="Calibri"/>
        <family val="2"/>
      </rPr>
      <t/>
    </r>
  </si>
  <si>
    <r>
      <t>If omitted, use R7=150 Ohm 
Note, y</t>
    </r>
    <r>
      <rPr>
        <sz val="11"/>
        <rFont val="Calibri"/>
      </rPr>
      <t>ou will have to bend the legs to make it work fit as the 220 doesn't come in a "Y" leg configuration, only the straight legs "W"</t>
    </r>
  </si>
  <si>
    <t>10uH Inductor</t>
  </si>
  <si>
    <t>0.33uF Ceramic Capacitor - "334"</t>
  </si>
  <si>
    <t>330pF Ceramic Capacitor - "331"</t>
  </si>
  <si>
    <t>68pF Ceramic Capacitor - "680"</t>
  </si>
  <si>
    <t>0.1uF Ceramic Capacitor - "104"</t>
  </si>
  <si>
    <t>Actual</t>
  </si>
  <si>
    <t>10x</t>
  </si>
  <si>
    <t>LS 2.54 - h5 x 3</t>
  </si>
  <si>
    <t>LS 2.54 - 3.8 x 2.54</t>
  </si>
  <si>
    <t>LS2 - H 11 x 5</t>
  </si>
  <si>
    <t xml:space="preserve">Total </t>
  </si>
  <si>
    <t>Unit Price</t>
  </si>
  <si>
    <t>Build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</si>
</sst>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2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2" borderId="0" applyNumberFormat="0" applyBorder="0" applyAlignment="0" applyProtection="0"/>
  </cellStyleXfs>
  <cellXfs count="12">
    <xf numFmtId="0" fontId="0" fillId="0" borderId="0" xfId="0"/>
    <xf numFmtId="0" fontId="1" fillId="0" borderId="0" xfId="1" applyFont="1" applyFill="1" applyBorder="1"/>
    <xf numFmtId="0" fontId="2" fillId="0" borderId="0" xfId="1" applyFont="1" applyFill="1" applyBorder="1"/>
    <xf numFmtId="0" fontId="1" fillId="0" borderId="0" xfId="1" applyFont="1" applyFill="1" applyBorder="1" applyAlignment="1">
      <alignment vertical="center"/>
    </xf>
    <xf numFmtId="0" fontId="1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 wrapText="1"/>
    </xf>
    <xf numFmtId="0" fontId="4" fillId="0" borderId="0" xfId="1" applyFont="1" applyFill="1" applyBorder="1"/>
    <xf numFmtId="0" fontId="4" fillId="0" borderId="0" xfId="1" applyFont="1" applyFill="1" applyBorder="1" applyAlignment="1">
      <alignment vertical="center"/>
    </xf>
    <xf numFmtId="0" fontId="5" fillId="2" borderId="0" xfId="2" applyBorder="1"/>
    <xf numFmtId="0" fontId="5" fillId="2" borderId="0" xfId="2"/>
    <xf numFmtId="0" fontId="5" fillId="2" borderId="0" xfId="2" applyBorder="1" applyAlignment="1">
      <alignment vertical="center"/>
    </xf>
    <xf numFmtId="0" fontId="5" fillId="2" borderId="0" xfId="2" applyBorder="1" applyAlignment="1">
      <alignment vertical="center" wrapText="1"/>
    </xf>
  </cellXfs>
  <cellStyles count="3">
    <cellStyle name="Good" xfId="2" builtinId="26"/>
    <cellStyle name="Normal" xfId="0" builtinId="0"/>
    <cellStyle name="Normal 2" xfId="1" xr:uid="{7CF40544-28FB-4944-8F41-077D5B86A2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workbookViewId="0">
      <selection activeCell="C2" sqref="C2:C5"/>
    </sheetView>
  </sheetViews>
  <sheetFormatPr baseColWidth="10" defaultColWidth="8.83203125" defaultRowHeight="15" x14ac:dyDescent="0.2"/>
  <cols>
    <col min="1" max="1" width="8.6640625" bestFit="1" customWidth="1"/>
    <col min="2" max="2" width="20.6640625" customWidth="1"/>
    <col min="3" max="3" width="45.6640625" customWidth="1"/>
    <col min="4" max="4" width="25.5" customWidth="1"/>
    <col min="5" max="5" width="41.33203125" customWidth="1"/>
    <col min="6" max="6" width="27.5" customWidth="1"/>
    <col min="7" max="7" width="27" customWidth="1"/>
    <col min="8" max="8" width="120.1640625" bestFit="1" customWidth="1"/>
  </cols>
  <sheetData>
    <row r="1" spans="1:8" x14ac:dyDescent="0.2">
      <c r="A1" s="2" t="s">
        <v>4</v>
      </c>
      <c r="B1" s="2" t="s">
        <v>3</v>
      </c>
      <c r="C1" s="2" t="s">
        <v>5</v>
      </c>
      <c r="D1" s="2" t="s">
        <v>2</v>
      </c>
      <c r="E1" s="2" t="s">
        <v>108</v>
      </c>
      <c r="F1" s="2" t="s">
        <v>1</v>
      </c>
      <c r="G1" s="2" t="s">
        <v>0</v>
      </c>
      <c r="H1" s="2" t="s">
        <v>107</v>
      </c>
    </row>
    <row r="2" spans="1:8" x14ac:dyDescent="0.2">
      <c r="A2" s="1">
        <v>1</v>
      </c>
      <c r="B2" s="1" t="s">
        <v>33</v>
      </c>
      <c r="C2" s="1" t="s">
        <v>125</v>
      </c>
      <c r="D2" s="1" t="s">
        <v>32</v>
      </c>
      <c r="E2" s="1" t="s">
        <v>34</v>
      </c>
      <c r="F2" s="1" t="s">
        <v>31</v>
      </c>
      <c r="G2" s="1" t="s">
        <v>30</v>
      </c>
    </row>
    <row r="3" spans="1:8" x14ac:dyDescent="0.2">
      <c r="A3" s="1">
        <v>1</v>
      </c>
      <c r="B3" s="1" t="s">
        <v>45</v>
      </c>
      <c r="C3" s="1" t="s">
        <v>124</v>
      </c>
      <c r="D3" s="1" t="s">
        <v>44</v>
      </c>
      <c r="E3" s="1" t="s">
        <v>46</v>
      </c>
      <c r="F3" s="1" t="s">
        <v>31</v>
      </c>
      <c r="G3" s="1" t="s">
        <v>43</v>
      </c>
    </row>
    <row r="4" spans="1:8" x14ac:dyDescent="0.2">
      <c r="A4" s="1">
        <v>1</v>
      </c>
      <c r="B4" s="1" t="s">
        <v>37</v>
      </c>
      <c r="C4" s="1" t="s">
        <v>126</v>
      </c>
      <c r="D4" s="1" t="s">
        <v>36</v>
      </c>
      <c r="E4" s="1" t="s">
        <v>38</v>
      </c>
      <c r="F4" s="1" t="s">
        <v>31</v>
      </c>
      <c r="G4" s="1" t="s">
        <v>35</v>
      </c>
    </row>
    <row r="5" spans="1:8" x14ac:dyDescent="0.2">
      <c r="A5" s="1">
        <v>1</v>
      </c>
      <c r="B5" s="1" t="s">
        <v>41</v>
      </c>
      <c r="C5" s="1" t="s">
        <v>127</v>
      </c>
      <c r="D5" s="1" t="s">
        <v>40</v>
      </c>
      <c r="E5" s="1" t="s">
        <v>42</v>
      </c>
      <c r="F5" s="1" t="s">
        <v>31</v>
      </c>
      <c r="G5" s="1" t="s">
        <v>39</v>
      </c>
    </row>
    <row r="6" spans="1:8" x14ac:dyDescent="0.2">
      <c r="A6" s="1">
        <v>2</v>
      </c>
      <c r="B6" s="1" t="s">
        <v>50</v>
      </c>
      <c r="C6" s="1" t="s">
        <v>93</v>
      </c>
      <c r="D6" s="1" t="s">
        <v>49</v>
      </c>
      <c r="E6" s="1" t="s">
        <v>51</v>
      </c>
      <c r="F6" s="1" t="s">
        <v>48</v>
      </c>
      <c r="G6" s="1" t="s">
        <v>47</v>
      </c>
    </row>
    <row r="7" spans="1:8" x14ac:dyDescent="0.2">
      <c r="A7" s="1">
        <v>1</v>
      </c>
      <c r="B7" s="1" t="s">
        <v>19</v>
      </c>
      <c r="C7" s="1" t="s">
        <v>123</v>
      </c>
      <c r="D7" s="1" t="s">
        <v>18</v>
      </c>
      <c r="E7" s="1" t="s">
        <v>20</v>
      </c>
      <c r="F7" s="1" t="s">
        <v>17</v>
      </c>
      <c r="G7" s="1" t="s">
        <v>16</v>
      </c>
    </row>
    <row r="8" spans="1:8" x14ac:dyDescent="0.2">
      <c r="A8" s="1">
        <v>1</v>
      </c>
      <c r="B8" s="1" t="s">
        <v>24</v>
      </c>
      <c r="C8" s="1" t="s">
        <v>94</v>
      </c>
      <c r="D8" s="1" t="s">
        <v>23</v>
      </c>
      <c r="E8" s="1" t="s">
        <v>25</v>
      </c>
      <c r="F8" s="1" t="s">
        <v>22</v>
      </c>
      <c r="G8" s="1" t="s">
        <v>21</v>
      </c>
    </row>
    <row r="9" spans="1:8" x14ac:dyDescent="0.2">
      <c r="A9" s="1">
        <v>2</v>
      </c>
      <c r="B9" s="1" t="s">
        <v>55</v>
      </c>
      <c r="C9" s="1" t="s">
        <v>99</v>
      </c>
      <c r="D9" s="1" t="s">
        <v>54</v>
      </c>
      <c r="E9" s="1" t="s">
        <v>56</v>
      </c>
      <c r="F9" s="1" t="s">
        <v>53</v>
      </c>
      <c r="G9" s="1" t="s">
        <v>52</v>
      </c>
    </row>
    <row r="10" spans="1:8" x14ac:dyDescent="0.2">
      <c r="A10" s="1">
        <v>1</v>
      </c>
      <c r="B10" s="1" t="s">
        <v>59</v>
      </c>
      <c r="C10" s="1" t="s">
        <v>100</v>
      </c>
      <c r="D10" s="1" t="s">
        <v>58</v>
      </c>
      <c r="E10" s="1" t="s">
        <v>60</v>
      </c>
      <c r="F10" s="1" t="s">
        <v>53</v>
      </c>
      <c r="G10" s="1" t="s">
        <v>57</v>
      </c>
    </row>
    <row r="11" spans="1:8" x14ac:dyDescent="0.2">
      <c r="A11" s="1">
        <v>1</v>
      </c>
      <c r="B11" s="1" t="s">
        <v>63</v>
      </c>
      <c r="C11" s="1" t="s">
        <v>101</v>
      </c>
      <c r="D11" s="1" t="s">
        <v>62</v>
      </c>
      <c r="E11" s="1" t="s">
        <v>64</v>
      </c>
      <c r="F11" s="1" t="s">
        <v>53</v>
      </c>
      <c r="G11" s="1" t="s">
        <v>61</v>
      </c>
    </row>
    <row r="12" spans="1:8" x14ac:dyDescent="0.2">
      <c r="A12" s="1">
        <v>1</v>
      </c>
      <c r="B12" s="1" t="s">
        <v>67</v>
      </c>
      <c r="C12" s="1" t="s">
        <v>102</v>
      </c>
      <c r="D12" s="1" t="s">
        <v>66</v>
      </c>
      <c r="E12" s="1" t="s">
        <v>68</v>
      </c>
      <c r="F12" s="1" t="s">
        <v>53</v>
      </c>
      <c r="G12" s="1" t="s">
        <v>65</v>
      </c>
    </row>
    <row r="13" spans="1:8" x14ac:dyDescent="0.2">
      <c r="A13" s="1">
        <v>1</v>
      </c>
      <c r="B13" s="1" t="s">
        <v>71</v>
      </c>
      <c r="C13" s="1" t="s">
        <v>96</v>
      </c>
      <c r="D13" s="1" t="s">
        <v>70</v>
      </c>
      <c r="E13" s="1" t="s">
        <v>72</v>
      </c>
      <c r="F13" s="1" t="s">
        <v>53</v>
      </c>
      <c r="G13" s="1" t="s">
        <v>69</v>
      </c>
    </row>
    <row r="14" spans="1:8" x14ac:dyDescent="0.2">
      <c r="A14" s="1">
        <v>1</v>
      </c>
      <c r="B14" s="6" t="s">
        <v>113</v>
      </c>
      <c r="C14" s="1" t="s">
        <v>95</v>
      </c>
      <c r="D14" s="1" t="s">
        <v>91</v>
      </c>
      <c r="E14" s="1" t="s">
        <v>92</v>
      </c>
      <c r="F14" s="1" t="s">
        <v>53</v>
      </c>
      <c r="G14" s="1" t="s">
        <v>90</v>
      </c>
      <c r="H14" s="6" t="s">
        <v>112</v>
      </c>
    </row>
    <row r="15" spans="1:8" x14ac:dyDescent="0.2">
      <c r="A15" s="1">
        <v>3</v>
      </c>
      <c r="B15" s="1" t="s">
        <v>75</v>
      </c>
      <c r="C15" s="1" t="s">
        <v>97</v>
      </c>
      <c r="D15" s="1" t="s">
        <v>74</v>
      </c>
      <c r="E15" s="1" t="s">
        <v>76</v>
      </c>
      <c r="F15" s="1" t="s">
        <v>53</v>
      </c>
      <c r="G15" s="1" t="s">
        <v>73</v>
      </c>
    </row>
    <row r="16" spans="1:8" x14ac:dyDescent="0.2">
      <c r="A16" s="1">
        <v>1</v>
      </c>
      <c r="B16" s="1" t="s">
        <v>79</v>
      </c>
      <c r="C16" s="1" t="s">
        <v>98</v>
      </c>
      <c r="D16" s="1" t="s">
        <v>78</v>
      </c>
      <c r="E16" s="1" t="s">
        <v>80</v>
      </c>
      <c r="F16" s="1" t="s">
        <v>53</v>
      </c>
      <c r="G16" s="1" t="s">
        <v>77</v>
      </c>
    </row>
    <row r="17" spans="1:8" ht="32" x14ac:dyDescent="0.2">
      <c r="A17" s="3">
        <v>1</v>
      </c>
      <c r="B17" s="3" t="s">
        <v>88</v>
      </c>
      <c r="C17" s="4" t="s">
        <v>109</v>
      </c>
      <c r="D17" s="3" t="s">
        <v>87</v>
      </c>
      <c r="E17" s="3" t="s">
        <v>89</v>
      </c>
      <c r="F17" s="3" t="s">
        <v>17</v>
      </c>
      <c r="G17" s="3" t="s">
        <v>86</v>
      </c>
      <c r="H17" s="3" t="s">
        <v>111</v>
      </c>
    </row>
    <row r="18" spans="1:8" ht="32" x14ac:dyDescent="0.2">
      <c r="A18" s="3">
        <v>1</v>
      </c>
      <c r="B18" s="7" t="s">
        <v>114</v>
      </c>
      <c r="C18" s="5" t="s">
        <v>116</v>
      </c>
      <c r="D18" s="3" t="s">
        <v>120</v>
      </c>
      <c r="E18" s="3" t="s">
        <v>110</v>
      </c>
      <c r="F18" s="3" t="s">
        <v>17</v>
      </c>
      <c r="G18" s="3" t="s">
        <v>117</v>
      </c>
      <c r="H18" s="5" t="s">
        <v>122</v>
      </c>
    </row>
    <row r="19" spans="1:8" x14ac:dyDescent="0.2">
      <c r="A19" s="1">
        <v>2</v>
      </c>
      <c r="B19" s="1" t="s">
        <v>28</v>
      </c>
      <c r="C19" s="1" t="s">
        <v>103</v>
      </c>
      <c r="D19" s="1" t="s">
        <v>27</v>
      </c>
      <c r="E19" s="1" t="s">
        <v>29</v>
      </c>
      <c r="F19" s="1" t="s">
        <v>22</v>
      </c>
      <c r="G19" s="1" t="s">
        <v>26</v>
      </c>
    </row>
    <row r="20" spans="1:8" x14ac:dyDescent="0.2">
      <c r="A20" s="1">
        <v>1</v>
      </c>
      <c r="B20" s="1" t="s">
        <v>84</v>
      </c>
      <c r="C20" s="1" t="s">
        <v>104</v>
      </c>
      <c r="D20" s="1" t="s">
        <v>83</v>
      </c>
      <c r="E20" s="1" t="s">
        <v>85</v>
      </c>
      <c r="F20" s="1" t="s">
        <v>82</v>
      </c>
      <c r="G20" s="1" t="s">
        <v>81</v>
      </c>
    </row>
    <row r="21" spans="1:8" x14ac:dyDescent="0.2">
      <c r="A21" s="1">
        <v>1</v>
      </c>
      <c r="B21" s="1" t="s">
        <v>9</v>
      </c>
      <c r="C21" s="1" t="s">
        <v>105</v>
      </c>
      <c r="D21" s="1" t="s">
        <v>8</v>
      </c>
      <c r="E21" s="1" t="s">
        <v>10</v>
      </c>
      <c r="F21" s="1" t="s">
        <v>7</v>
      </c>
      <c r="G21" s="1" t="s">
        <v>6</v>
      </c>
    </row>
    <row r="22" spans="1:8" x14ac:dyDescent="0.2">
      <c r="A22" s="1">
        <v>5</v>
      </c>
      <c r="B22" s="1" t="s">
        <v>14</v>
      </c>
      <c r="C22" s="1" t="s">
        <v>106</v>
      </c>
      <c r="D22" s="1" t="s">
        <v>13</v>
      </c>
      <c r="E22" s="1" t="s">
        <v>15</v>
      </c>
      <c r="F22" s="1" t="s">
        <v>12</v>
      </c>
      <c r="G22" s="1" t="s">
        <v>11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B4E0C-EB4C-46D9-AD26-F21A43D7F54D}">
  <dimension ref="A1:M22"/>
  <sheetViews>
    <sheetView tabSelected="1" workbookViewId="0">
      <selection activeCell="H18" sqref="H18"/>
    </sheetView>
  </sheetViews>
  <sheetFormatPr baseColWidth="10" defaultColWidth="8.83203125" defaultRowHeight="15" x14ac:dyDescent="0.2"/>
  <cols>
    <col min="1" max="1" width="8.6640625" bestFit="1" customWidth="1"/>
    <col min="2" max="5" width="8.6640625" customWidth="1"/>
    <col min="6" max="6" width="15" customWidth="1"/>
    <col min="7" max="7" width="20.6640625" customWidth="1"/>
    <col min="8" max="8" width="45.6640625" customWidth="1"/>
    <col min="9" max="9" width="25.5" customWidth="1"/>
    <col min="10" max="10" width="41.33203125" customWidth="1"/>
    <col min="11" max="11" width="27.5" customWidth="1"/>
    <col min="12" max="12" width="27" customWidth="1"/>
    <col min="13" max="13" width="40.5" customWidth="1"/>
  </cols>
  <sheetData>
    <row r="1" spans="1:13" x14ac:dyDescent="0.2">
      <c r="A1" s="2" t="s">
        <v>4</v>
      </c>
      <c r="B1" s="2" t="s">
        <v>129</v>
      </c>
      <c r="C1" s="2" t="s">
        <v>128</v>
      </c>
      <c r="D1" s="2" t="s">
        <v>133</v>
      </c>
      <c r="E1" s="2" t="s">
        <v>134</v>
      </c>
      <c r="F1" s="2" t="s">
        <v>135</v>
      </c>
      <c r="G1" s="2" t="s">
        <v>3</v>
      </c>
      <c r="H1" s="2" t="s">
        <v>5</v>
      </c>
      <c r="I1" s="2" t="s">
        <v>2</v>
      </c>
      <c r="J1" s="2" t="s">
        <v>108</v>
      </c>
      <c r="K1" s="2" t="s">
        <v>1</v>
      </c>
      <c r="L1" s="2" t="s">
        <v>0</v>
      </c>
      <c r="M1" s="2" t="s">
        <v>107</v>
      </c>
    </row>
    <row r="2" spans="1:13" s="9" customFormat="1" ht="16" x14ac:dyDescent="0.2">
      <c r="A2" s="9">
        <v>1</v>
      </c>
      <c r="B2" s="9">
        <f>SUM(A2*10)</f>
        <v>10</v>
      </c>
      <c r="C2" s="9">
        <v>50</v>
      </c>
      <c r="D2" s="9">
        <v>11.09</v>
      </c>
      <c r="E2" s="9">
        <f>SUM(D2/C2)</f>
        <v>0.2218</v>
      </c>
      <c r="F2" s="9">
        <f>SUM(A2*E2)</f>
        <v>0.2218</v>
      </c>
      <c r="G2" s="9" t="s">
        <v>33</v>
      </c>
      <c r="H2" s="9" t="s">
        <v>125</v>
      </c>
      <c r="I2" s="9" t="s">
        <v>32</v>
      </c>
      <c r="J2" s="9" t="s">
        <v>34</v>
      </c>
      <c r="K2" s="9" t="s">
        <v>31</v>
      </c>
      <c r="L2" s="9" t="s">
        <v>30</v>
      </c>
      <c r="M2" s="9" t="s">
        <v>131</v>
      </c>
    </row>
    <row r="3" spans="1:13" s="9" customFormat="1" ht="16" x14ac:dyDescent="0.2">
      <c r="A3" s="9">
        <v>1</v>
      </c>
      <c r="B3" s="9">
        <f t="shared" ref="B3:B21" si="0">SUM(A3*10)</f>
        <v>10</v>
      </c>
      <c r="C3" s="9">
        <v>25</v>
      </c>
      <c r="D3" s="9">
        <v>11.56</v>
      </c>
      <c r="E3" s="9">
        <f t="shared" ref="E3:E21" si="1">SUM(D3/C3)</f>
        <v>0.46240000000000003</v>
      </c>
      <c r="F3" s="9">
        <f t="shared" ref="F3:F21" si="2">SUM(A3*E3)</f>
        <v>0.46240000000000003</v>
      </c>
      <c r="G3" s="9" t="s">
        <v>45</v>
      </c>
      <c r="H3" s="9" t="s">
        <v>124</v>
      </c>
      <c r="I3" s="9" t="s">
        <v>44</v>
      </c>
      <c r="J3" s="9" t="s">
        <v>46</v>
      </c>
      <c r="K3" s="9" t="s">
        <v>31</v>
      </c>
      <c r="L3" s="9" t="s">
        <v>43</v>
      </c>
      <c r="M3" s="9" t="s">
        <v>130</v>
      </c>
    </row>
    <row r="4" spans="1:13" s="9" customFormat="1" ht="16" x14ac:dyDescent="0.2">
      <c r="A4" s="9">
        <v>1</v>
      </c>
      <c r="B4" s="9">
        <f t="shared" si="0"/>
        <v>10</v>
      </c>
      <c r="C4" s="9">
        <v>30</v>
      </c>
      <c r="D4" s="9">
        <v>8.8800000000000008</v>
      </c>
      <c r="E4" s="9">
        <f t="shared" si="1"/>
        <v>0.29600000000000004</v>
      </c>
      <c r="F4" s="9">
        <f t="shared" si="2"/>
        <v>0.29600000000000004</v>
      </c>
      <c r="G4" s="9" t="s">
        <v>37</v>
      </c>
      <c r="H4" s="9" t="s">
        <v>126</v>
      </c>
      <c r="I4" s="9" t="s">
        <v>36</v>
      </c>
      <c r="J4" s="9" t="s">
        <v>38</v>
      </c>
      <c r="K4" s="9" t="s">
        <v>31</v>
      </c>
      <c r="L4" s="9" t="s">
        <v>35</v>
      </c>
      <c r="M4" s="9" t="s">
        <v>131</v>
      </c>
    </row>
    <row r="5" spans="1:13" s="9" customFormat="1" ht="16" x14ac:dyDescent="0.2">
      <c r="A5" s="9">
        <v>1</v>
      </c>
      <c r="B5" s="9">
        <f t="shared" si="0"/>
        <v>10</v>
      </c>
      <c r="C5" s="9">
        <v>50</v>
      </c>
      <c r="D5" s="9">
        <v>10.78</v>
      </c>
      <c r="E5" s="9">
        <f t="shared" si="1"/>
        <v>0.21559999999999999</v>
      </c>
      <c r="F5" s="9">
        <f t="shared" si="2"/>
        <v>0.21559999999999999</v>
      </c>
      <c r="G5" s="9" t="s">
        <v>41</v>
      </c>
      <c r="H5" s="9" t="s">
        <v>127</v>
      </c>
      <c r="I5" s="9" t="s">
        <v>40</v>
      </c>
      <c r="J5" s="9" t="s">
        <v>42</v>
      </c>
      <c r="K5" s="9" t="s">
        <v>31</v>
      </c>
      <c r="L5" s="9" t="s">
        <v>39</v>
      </c>
      <c r="M5" s="9" t="s">
        <v>130</v>
      </c>
    </row>
    <row r="6" spans="1:13" s="9" customFormat="1" ht="16" x14ac:dyDescent="0.2">
      <c r="A6" s="8">
        <v>2</v>
      </c>
      <c r="B6" s="8">
        <f t="shared" si="0"/>
        <v>20</v>
      </c>
      <c r="C6" s="8">
        <v>25</v>
      </c>
      <c r="D6" s="8">
        <v>5.85</v>
      </c>
      <c r="E6" s="9">
        <f t="shared" si="1"/>
        <v>0.23399999999999999</v>
      </c>
      <c r="F6" s="9">
        <f t="shared" si="2"/>
        <v>0.46799999999999997</v>
      </c>
      <c r="G6" s="8" t="s">
        <v>50</v>
      </c>
      <c r="H6" s="8" t="s">
        <v>93</v>
      </c>
      <c r="I6" s="8" t="s">
        <v>49</v>
      </c>
      <c r="J6" s="8" t="s">
        <v>51</v>
      </c>
      <c r="K6" s="8" t="s">
        <v>48</v>
      </c>
      <c r="L6" s="8" t="s">
        <v>47</v>
      </c>
      <c r="M6" s="9" t="s">
        <v>132</v>
      </c>
    </row>
    <row r="7" spans="1:13" s="9" customFormat="1" ht="16" x14ac:dyDescent="0.2">
      <c r="A7" s="8">
        <v>1</v>
      </c>
      <c r="B7" s="8">
        <f t="shared" si="0"/>
        <v>10</v>
      </c>
      <c r="C7" s="8">
        <v>50</v>
      </c>
      <c r="D7" s="8">
        <v>12.71</v>
      </c>
      <c r="E7" s="9">
        <f t="shared" si="1"/>
        <v>0.25420000000000004</v>
      </c>
      <c r="F7" s="9">
        <f t="shared" si="2"/>
        <v>0.25420000000000004</v>
      </c>
      <c r="G7" s="8" t="s">
        <v>19</v>
      </c>
      <c r="H7" s="8" t="s">
        <v>123</v>
      </c>
      <c r="I7" s="8" t="s">
        <v>18</v>
      </c>
      <c r="J7" s="8" t="s">
        <v>20</v>
      </c>
      <c r="K7" s="8" t="s">
        <v>17</v>
      </c>
      <c r="L7" s="8" t="s">
        <v>16</v>
      </c>
    </row>
    <row r="8" spans="1:13" s="9" customFormat="1" ht="16" x14ac:dyDescent="0.2">
      <c r="A8" s="8">
        <v>1</v>
      </c>
      <c r="B8" s="8">
        <f t="shared" si="0"/>
        <v>10</v>
      </c>
      <c r="C8" s="8">
        <v>100</v>
      </c>
      <c r="D8" s="8">
        <v>4.3899999999999997</v>
      </c>
      <c r="E8" s="9">
        <f t="shared" si="1"/>
        <v>4.3899999999999995E-2</v>
      </c>
      <c r="F8" s="9">
        <f t="shared" si="2"/>
        <v>4.3899999999999995E-2</v>
      </c>
      <c r="G8" s="8" t="s">
        <v>24</v>
      </c>
      <c r="H8" s="8" t="s">
        <v>94</v>
      </c>
      <c r="I8" s="8" t="s">
        <v>23</v>
      </c>
      <c r="J8" s="8" t="s">
        <v>25</v>
      </c>
      <c r="K8" s="8" t="s">
        <v>22</v>
      </c>
      <c r="L8" s="8" t="s">
        <v>21</v>
      </c>
    </row>
    <row r="9" spans="1:13" s="9" customFormat="1" ht="16" x14ac:dyDescent="0.2">
      <c r="A9" s="8">
        <v>2</v>
      </c>
      <c r="B9" s="8">
        <f t="shared" si="0"/>
        <v>20</v>
      </c>
      <c r="C9" s="8">
        <v>100</v>
      </c>
      <c r="D9" s="8">
        <v>1.56</v>
      </c>
      <c r="E9" s="9">
        <f t="shared" si="1"/>
        <v>1.5600000000000001E-2</v>
      </c>
      <c r="F9" s="9">
        <f t="shared" si="2"/>
        <v>3.1200000000000002E-2</v>
      </c>
      <c r="G9" s="8" t="s">
        <v>55</v>
      </c>
      <c r="H9" s="8" t="s">
        <v>99</v>
      </c>
      <c r="I9" s="8" t="s">
        <v>54</v>
      </c>
      <c r="J9" s="8" t="s">
        <v>56</v>
      </c>
      <c r="K9" s="8" t="s">
        <v>53</v>
      </c>
      <c r="L9" s="8" t="s">
        <v>52</v>
      </c>
    </row>
    <row r="10" spans="1:13" s="9" customFormat="1" ht="16" x14ac:dyDescent="0.2">
      <c r="A10" s="8">
        <v>1</v>
      </c>
      <c r="B10" s="8">
        <f t="shared" si="0"/>
        <v>10</v>
      </c>
      <c r="C10" s="8">
        <v>100</v>
      </c>
      <c r="D10" s="8">
        <v>1.56</v>
      </c>
      <c r="E10" s="9">
        <f t="shared" si="1"/>
        <v>1.5600000000000001E-2</v>
      </c>
      <c r="F10" s="9">
        <f t="shared" si="2"/>
        <v>1.5600000000000001E-2</v>
      </c>
      <c r="G10" s="8" t="s">
        <v>59</v>
      </c>
      <c r="H10" s="8" t="s">
        <v>100</v>
      </c>
      <c r="I10" s="8" t="s">
        <v>58</v>
      </c>
      <c r="J10" s="8" t="s">
        <v>60</v>
      </c>
      <c r="K10" s="8" t="s">
        <v>53</v>
      </c>
      <c r="L10" s="8" t="s">
        <v>57</v>
      </c>
    </row>
    <row r="11" spans="1:13" s="9" customFormat="1" ht="16" x14ac:dyDescent="0.2">
      <c r="A11" s="8">
        <v>1</v>
      </c>
      <c r="B11" s="8">
        <f t="shared" si="0"/>
        <v>10</v>
      </c>
      <c r="C11" s="8">
        <v>100</v>
      </c>
      <c r="D11" s="8">
        <v>1.56</v>
      </c>
      <c r="E11" s="9">
        <f t="shared" si="1"/>
        <v>1.5600000000000001E-2</v>
      </c>
      <c r="F11" s="9">
        <f t="shared" si="2"/>
        <v>1.5600000000000001E-2</v>
      </c>
      <c r="G11" s="8" t="s">
        <v>63</v>
      </c>
      <c r="H11" s="8" t="s">
        <v>101</v>
      </c>
      <c r="I11" s="8" t="s">
        <v>62</v>
      </c>
      <c r="J11" s="8" t="s">
        <v>64</v>
      </c>
      <c r="K11" s="8" t="s">
        <v>53</v>
      </c>
      <c r="L11" s="8" t="s">
        <v>61</v>
      </c>
    </row>
    <row r="12" spans="1:13" s="9" customFormat="1" ht="16" x14ac:dyDescent="0.2">
      <c r="A12" s="8">
        <v>1</v>
      </c>
      <c r="B12" s="8">
        <f t="shared" si="0"/>
        <v>10</v>
      </c>
      <c r="C12" s="8">
        <v>100</v>
      </c>
      <c r="D12" s="8">
        <v>1.56</v>
      </c>
      <c r="E12" s="9">
        <f t="shared" si="1"/>
        <v>1.5600000000000001E-2</v>
      </c>
      <c r="F12" s="9">
        <f t="shared" si="2"/>
        <v>1.5600000000000001E-2</v>
      </c>
      <c r="G12" s="8" t="s">
        <v>67</v>
      </c>
      <c r="H12" s="8" t="s">
        <v>102</v>
      </c>
      <c r="I12" s="8" t="s">
        <v>66</v>
      </c>
      <c r="J12" s="8" t="s">
        <v>68</v>
      </c>
      <c r="K12" s="8" t="s">
        <v>53</v>
      </c>
      <c r="L12" s="8" t="s">
        <v>65</v>
      </c>
    </row>
    <row r="13" spans="1:13" s="9" customFormat="1" ht="16" x14ac:dyDescent="0.2">
      <c r="A13" s="8">
        <v>1</v>
      </c>
      <c r="B13" s="8">
        <f t="shared" si="0"/>
        <v>10</v>
      </c>
      <c r="C13" s="8">
        <v>100</v>
      </c>
      <c r="D13" s="8">
        <v>1.56</v>
      </c>
      <c r="E13" s="9">
        <f t="shared" si="1"/>
        <v>1.5600000000000001E-2</v>
      </c>
      <c r="F13" s="9">
        <f t="shared" si="2"/>
        <v>1.5600000000000001E-2</v>
      </c>
      <c r="G13" s="8" t="s">
        <v>71</v>
      </c>
      <c r="H13" s="8" t="s">
        <v>96</v>
      </c>
      <c r="I13" s="8" t="s">
        <v>70</v>
      </c>
      <c r="J13" s="8" t="s">
        <v>72</v>
      </c>
      <c r="K13" s="8" t="s">
        <v>53</v>
      </c>
      <c r="L13" s="8" t="s">
        <v>69</v>
      </c>
    </row>
    <row r="14" spans="1:13" s="9" customFormat="1" ht="16" x14ac:dyDescent="0.2">
      <c r="A14" s="8">
        <v>1</v>
      </c>
      <c r="B14" s="8">
        <f t="shared" si="0"/>
        <v>10</v>
      </c>
      <c r="C14" s="8">
        <v>100</v>
      </c>
      <c r="D14" s="8">
        <v>1.56</v>
      </c>
      <c r="E14" s="9">
        <f t="shared" si="1"/>
        <v>1.5600000000000001E-2</v>
      </c>
      <c r="F14" s="9">
        <f t="shared" si="2"/>
        <v>1.5600000000000001E-2</v>
      </c>
      <c r="G14" s="8" t="s">
        <v>113</v>
      </c>
      <c r="H14" s="8" t="s">
        <v>95</v>
      </c>
      <c r="I14" s="8" t="s">
        <v>91</v>
      </c>
      <c r="J14" s="8" t="s">
        <v>92</v>
      </c>
      <c r="K14" s="8" t="s">
        <v>53</v>
      </c>
      <c r="L14" s="8" t="s">
        <v>90</v>
      </c>
      <c r="M14" s="8"/>
    </row>
    <row r="15" spans="1:13" s="9" customFormat="1" ht="16" x14ac:dyDescent="0.2">
      <c r="A15" s="8">
        <v>3</v>
      </c>
      <c r="B15" s="8">
        <f t="shared" si="0"/>
        <v>30</v>
      </c>
      <c r="C15" s="8">
        <v>100</v>
      </c>
      <c r="D15" s="8">
        <v>1.56</v>
      </c>
      <c r="E15" s="9">
        <f t="shared" si="1"/>
        <v>1.5600000000000001E-2</v>
      </c>
      <c r="F15" s="9">
        <f t="shared" si="2"/>
        <v>4.6800000000000001E-2</v>
      </c>
      <c r="G15" s="8" t="s">
        <v>75</v>
      </c>
      <c r="H15" s="8" t="s">
        <v>97</v>
      </c>
      <c r="I15" s="8" t="s">
        <v>74</v>
      </c>
      <c r="J15" s="8" t="s">
        <v>76</v>
      </c>
      <c r="K15" s="8" t="s">
        <v>53</v>
      </c>
      <c r="L15" s="8" t="s">
        <v>73</v>
      </c>
    </row>
    <row r="16" spans="1:13" s="9" customFormat="1" ht="16" x14ac:dyDescent="0.2">
      <c r="A16" s="8">
        <v>1</v>
      </c>
      <c r="B16" s="8">
        <f t="shared" si="0"/>
        <v>10</v>
      </c>
      <c r="C16" s="8">
        <v>100</v>
      </c>
      <c r="D16" s="8">
        <v>1.56</v>
      </c>
      <c r="E16" s="9">
        <f t="shared" si="1"/>
        <v>1.5600000000000001E-2</v>
      </c>
      <c r="F16" s="9">
        <f t="shared" si="2"/>
        <v>1.5600000000000001E-2</v>
      </c>
      <c r="G16" s="8" t="s">
        <v>79</v>
      </c>
      <c r="H16" s="8" t="s">
        <v>98</v>
      </c>
      <c r="I16" s="8" t="s">
        <v>78</v>
      </c>
      <c r="J16" s="8" t="s">
        <v>80</v>
      </c>
      <c r="K16" s="8" t="s">
        <v>53</v>
      </c>
      <c r="L16" s="8" t="s">
        <v>77</v>
      </c>
    </row>
    <row r="17" spans="1:13" s="9" customFormat="1" ht="34" x14ac:dyDescent="0.2">
      <c r="A17" s="10">
        <v>1</v>
      </c>
      <c r="B17" s="8">
        <f t="shared" si="0"/>
        <v>10</v>
      </c>
      <c r="C17" s="10">
        <v>20</v>
      </c>
      <c r="D17" s="10">
        <v>4.5</v>
      </c>
      <c r="E17" s="9">
        <f t="shared" si="1"/>
        <v>0.22500000000000001</v>
      </c>
      <c r="F17" s="9">
        <f t="shared" si="2"/>
        <v>0.22500000000000001</v>
      </c>
      <c r="G17" s="10" t="s">
        <v>88</v>
      </c>
      <c r="H17" s="11" t="s">
        <v>115</v>
      </c>
      <c r="I17" s="11" t="s">
        <v>118</v>
      </c>
      <c r="J17" s="10" t="s">
        <v>89</v>
      </c>
      <c r="K17" s="10" t="s">
        <v>17</v>
      </c>
      <c r="L17" s="11" t="s">
        <v>119</v>
      </c>
      <c r="M17" s="10" t="s">
        <v>111</v>
      </c>
    </row>
    <row r="18" spans="1:13" s="9" customFormat="1" ht="34" x14ac:dyDescent="0.2">
      <c r="A18" s="10">
        <v>1</v>
      </c>
      <c r="B18" s="8">
        <f t="shared" si="0"/>
        <v>10</v>
      </c>
      <c r="C18" s="10">
        <v>20</v>
      </c>
      <c r="D18" s="10">
        <v>4.5</v>
      </c>
      <c r="E18" s="9">
        <f t="shared" si="1"/>
        <v>0.22500000000000001</v>
      </c>
      <c r="F18" s="9">
        <f t="shared" si="2"/>
        <v>0.22500000000000001</v>
      </c>
      <c r="G18" s="10" t="s">
        <v>114</v>
      </c>
      <c r="H18" s="11" t="s">
        <v>116</v>
      </c>
      <c r="I18" s="10" t="s">
        <v>120</v>
      </c>
      <c r="J18" s="10" t="s">
        <v>110</v>
      </c>
      <c r="K18" s="10" t="s">
        <v>17</v>
      </c>
      <c r="L18" s="10" t="s">
        <v>117</v>
      </c>
      <c r="M18" s="11" t="s">
        <v>121</v>
      </c>
    </row>
    <row r="19" spans="1:13" s="9" customFormat="1" ht="16" x14ac:dyDescent="0.2">
      <c r="A19" s="8">
        <v>2</v>
      </c>
      <c r="B19" s="8">
        <f t="shared" si="0"/>
        <v>20</v>
      </c>
      <c r="C19" s="8">
        <v>100</v>
      </c>
      <c r="D19" s="8">
        <v>3.78</v>
      </c>
      <c r="E19" s="9">
        <f t="shared" si="1"/>
        <v>3.78E-2</v>
      </c>
      <c r="F19" s="9">
        <f t="shared" si="2"/>
        <v>7.5600000000000001E-2</v>
      </c>
      <c r="G19" s="8" t="s">
        <v>28</v>
      </c>
      <c r="H19" s="8" t="s">
        <v>103</v>
      </c>
      <c r="I19" s="8" t="s">
        <v>27</v>
      </c>
      <c r="J19" s="8" t="s">
        <v>29</v>
      </c>
      <c r="K19" s="8" t="s">
        <v>22</v>
      </c>
      <c r="L19" s="8" t="s">
        <v>26</v>
      </c>
    </row>
    <row r="20" spans="1:13" s="9" customFormat="1" ht="16" x14ac:dyDescent="0.2">
      <c r="A20" s="8">
        <v>1</v>
      </c>
      <c r="B20" s="8">
        <f t="shared" si="0"/>
        <v>10</v>
      </c>
      <c r="C20" s="8">
        <v>10</v>
      </c>
      <c r="D20" s="8">
        <v>4.95</v>
      </c>
      <c r="E20" s="9">
        <f t="shared" si="1"/>
        <v>0.495</v>
      </c>
      <c r="F20" s="9">
        <f t="shared" si="2"/>
        <v>0.495</v>
      </c>
      <c r="G20" s="8" t="s">
        <v>84</v>
      </c>
      <c r="H20" s="8" t="s">
        <v>104</v>
      </c>
      <c r="I20" s="8" t="s">
        <v>83</v>
      </c>
      <c r="J20" s="8" t="s">
        <v>85</v>
      </c>
      <c r="K20" s="8" t="s">
        <v>82</v>
      </c>
      <c r="L20" s="8" t="s">
        <v>81</v>
      </c>
    </row>
    <row r="21" spans="1:13" s="9" customFormat="1" ht="16" x14ac:dyDescent="0.2">
      <c r="A21" s="8">
        <v>5</v>
      </c>
      <c r="B21" s="8">
        <f t="shared" si="0"/>
        <v>50</v>
      </c>
      <c r="C21" s="8">
        <v>100</v>
      </c>
      <c r="D21" s="8">
        <v>6.04</v>
      </c>
      <c r="E21" s="9">
        <f t="shared" si="1"/>
        <v>6.0400000000000002E-2</v>
      </c>
      <c r="F21" s="9">
        <f t="shared" si="2"/>
        <v>0.30199999999999999</v>
      </c>
      <c r="G21" s="8" t="s">
        <v>14</v>
      </c>
      <c r="H21" s="8" t="s">
        <v>106</v>
      </c>
      <c r="I21" s="8" t="s">
        <v>13</v>
      </c>
      <c r="J21" s="8" t="s">
        <v>15</v>
      </c>
      <c r="K21" s="8" t="s">
        <v>12</v>
      </c>
      <c r="L21" s="8" t="s">
        <v>11</v>
      </c>
    </row>
    <row r="22" spans="1:13" x14ac:dyDescent="0.2">
      <c r="D22">
        <f>SUM(D2:D21)</f>
        <v>101.51000000000003</v>
      </c>
      <c r="F22">
        <f t="shared" ref="E22:F22" si="3">SUM(F2:F21)</f>
        <v>3.4561000000000006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RevB</vt:lpstr>
      <vt:lpstr>RevC-D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mbarszcz</dc:creator>
  <cp:lastModifiedBy>Microsoft Office User</cp:lastModifiedBy>
  <dcterms:created xsi:type="dcterms:W3CDTF">2015-06-05T18:17:20Z</dcterms:created>
  <dcterms:modified xsi:type="dcterms:W3CDTF">2021-01-27T07:08:02Z</dcterms:modified>
</cp:coreProperties>
</file>